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465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 l="1"/>
  <c r="G9" i="1"/>
  <c r="K54" i="1" l="1"/>
  <c r="J54" i="1"/>
  <c r="I54" i="1"/>
  <c r="H54" i="1"/>
  <c r="G54" i="1"/>
  <c r="K26" i="1"/>
  <c r="J26" i="1"/>
  <c r="I26" i="1"/>
  <c r="H26" i="1"/>
  <c r="G26" i="1"/>
  <c r="M54" i="1" l="1"/>
  <c r="M31" i="1"/>
  <c r="M26" i="1"/>
  <c r="M9" i="1"/>
  <c r="K56" i="1"/>
  <c r="I56" i="1"/>
  <c r="H56" i="1"/>
  <c r="J56" i="1"/>
  <c r="G56" i="1"/>
  <c r="L54" i="1"/>
  <c r="L31" i="1"/>
  <c r="L26" i="1"/>
  <c r="L9" i="1"/>
  <c r="L56" i="1" l="1"/>
  <c r="M56" i="1"/>
</calcChain>
</file>

<file path=xl/sharedStrings.xml><?xml version="1.0" encoding="utf-8"?>
<sst xmlns="http://schemas.openxmlformats.org/spreadsheetml/2006/main" count="104" uniqueCount="76">
  <si>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</si>
  <si>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</si>
  <si>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</si>
  <si>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</si>
  <si>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</si>
  <si>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</si>
  <si>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</si>
  <si>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</si>
  <si>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</si>
  <si>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</si>
  <si>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</si>
  <si>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</si>
  <si>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</si>
  <si>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</si>
  <si>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</si>
  <si>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</si>
  <si>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</si>
  <si>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</si>
  <si>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</si>
  <si>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</si>
  <si>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</si>
  <si>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E0201</t>
  </si>
  <si>
    <t>GOBIERNO INCLUYENTE Y PARTICIPATIVO</t>
  </si>
  <si>
    <t>Muebles de oficina y estantería</t>
  </si>
  <si>
    <t>Computadoras y equipo periférico</t>
  </si>
  <si>
    <t>E0401</t>
  </si>
  <si>
    <t>EFICIENTAR LOS RECURSOS PUBLICOS</t>
  </si>
  <si>
    <t>Otros mobiliarios y equipos de administración</t>
  </si>
  <si>
    <t>Equipo de comunicación y telecomunicacion</t>
  </si>
  <si>
    <t>E1301</t>
  </si>
  <si>
    <t>JORNADAS DE MANTENIMIENTO SEMESTRALES</t>
  </si>
  <si>
    <t>E1401</t>
  </si>
  <si>
    <t>DIFUSION DE LAS ACCIONES DE GOBIERNO</t>
  </si>
  <si>
    <t>Camaras fotograficas y de video</t>
  </si>
  <si>
    <t>E1501</t>
  </si>
  <si>
    <t>RASTRO OPERA CON MEJORES CONDICIONES DE SANIDAD</t>
  </si>
  <si>
    <t>E1701</t>
  </si>
  <si>
    <t>URBANIZACION</t>
  </si>
  <si>
    <t>Herramientas y maquinas -herramienta</t>
  </si>
  <si>
    <t>E1905</t>
  </si>
  <si>
    <t>RASTRO OPERA CON MEJORES COND DE SANIDAD</t>
  </si>
  <si>
    <t>E2701</t>
  </si>
  <si>
    <t>POBLACION CON ESTILO DE VIDA SALUDABLE</t>
  </si>
  <si>
    <t>O0901</t>
  </si>
  <si>
    <t>CONTROL Y SEGUIM DEL LAS ACTIVIDADES DE LA ADMINIS</t>
  </si>
  <si>
    <t>E1101</t>
  </si>
  <si>
    <t>MEJOR DESEMPEÑO AGRICOLA Y GANADERO</t>
  </si>
  <si>
    <t>División de terrenos y Constr de obras de urbaniz</t>
  </si>
  <si>
    <t>Edificación no habitacional</t>
  </si>
  <si>
    <t>Constr obras p abastecde agua petróleo gas el</t>
  </si>
  <si>
    <t>Otras construcciones de ingeniería civil u obra pe</t>
  </si>
  <si>
    <t>K0001</t>
  </si>
  <si>
    <t>RESTAURACION IGLESIA DEL PERDON</t>
  </si>
  <si>
    <t>K0002</t>
  </si>
  <si>
    <t>PAVIMENTACION Y REHABILITACION DE CALLES</t>
  </si>
  <si>
    <t>K0003</t>
  </si>
  <si>
    <t>RED DE ELECTRIFICACION</t>
  </si>
  <si>
    <t>K0004</t>
  </si>
  <si>
    <t>REHABILITACION DE POZOS DE AGUA POTABLE</t>
  </si>
  <si>
    <t>K0005</t>
  </si>
  <si>
    <t>CONSTRUCCION EN ESPACIOS EDUCATIVOS</t>
  </si>
  <si>
    <t>K0006</t>
  </si>
  <si>
    <t>ELECTRIFICACION DE POZO AGUA POTABLE</t>
  </si>
  <si>
    <t>K0007</t>
  </si>
  <si>
    <t>CONSTRUCCION TANQUE ELEVADO</t>
  </si>
  <si>
    <t>K0008</t>
  </si>
  <si>
    <t>LINEA DE CONDUCCION AGUA POTABLE</t>
  </si>
  <si>
    <t>K0009</t>
  </si>
  <si>
    <t>ESPACIOS DEPORTIVOS</t>
  </si>
  <si>
    <t>K0010</t>
  </si>
  <si>
    <t>PLANTA DE TRATAMIENTO AGUAS RESIDUALES</t>
  </si>
  <si>
    <t>K0011</t>
  </si>
  <si>
    <t>REHABILITACION DRENAJE</t>
  </si>
  <si>
    <t>K0013</t>
  </si>
  <si>
    <t>ALUMBRADO EN CAMPOS DEPORTIVOS</t>
  </si>
  <si>
    <t>MUNICIPIO DE MANUEL DOBLADO,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</si>
</sst>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tabSelected="1" topLeftCell="D1" workbookViewId="0">
      <selection activeCell="B58" sqref="B1:M5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11" width="12.5703125" style="1" bestFit="1" customWidth="1"/>
    <col min="12" max="12" width="9.85546875" style="1" customWidth="1"/>
    <col min="13" max="13" width="13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75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23" si="0">+H9</f>
        <v>0</v>
      </c>
      <c r="H9" s="36">
        <v>0</v>
      </c>
      <c r="I9" s="36">
        <v>49990</v>
      </c>
      <c r="J9" s="36">
        <v>49990</v>
      </c>
      <c r="K9" s="36">
        <v>49990</v>
      </c>
      <c r="L9" s="37">
        <f t="shared" ref="L9:L23" si="1">IFERROR(K9/H9,0)</f>
        <v>0</v>
      </c>
      <c r="M9" s="38">
        <f t="shared" ref="M9:M23" si="2">IFERROR(K9/I9,0)</f>
        <v>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 t="shared" si="0"/>
        <v>0</v>
      </c>
      <c r="H10" s="36">
        <v>0</v>
      </c>
      <c r="I10" s="36">
        <v>1999.84</v>
      </c>
      <c r="J10" s="36">
        <v>1999.84</v>
      </c>
      <c r="K10" s="36">
        <v>1999.84</v>
      </c>
      <c r="L10" s="37">
        <f t="shared" si="1"/>
        <v>0</v>
      </c>
      <c r="M10" s="38">
        <f t="shared" si="2"/>
        <v>1</v>
      </c>
    </row>
    <row r="11" spans="2:13" x14ac:dyDescent="0.2">
      <c r="B11" s="32" t="s">
        <v>25</v>
      </c>
      <c r="C11" s="33"/>
      <c r="D11" s="34" t="s">
        <v>26</v>
      </c>
      <c r="E11" s="29">
        <v>5111</v>
      </c>
      <c r="F11" s="30" t="s">
        <v>23</v>
      </c>
      <c r="G11" s="35">
        <f t="shared" si="0"/>
        <v>0</v>
      </c>
      <c r="H11" s="36">
        <v>0</v>
      </c>
      <c r="I11" s="36">
        <v>28911.01</v>
      </c>
      <c r="J11" s="36">
        <v>28911.01</v>
      </c>
      <c r="K11" s="36">
        <v>28911.01</v>
      </c>
      <c r="L11" s="37">
        <f t="shared" si="1"/>
        <v>0</v>
      </c>
      <c r="M11" s="38">
        <f t="shared" si="2"/>
        <v>1</v>
      </c>
    </row>
    <row r="12" spans="2:13" x14ac:dyDescent="0.2">
      <c r="B12" s="32"/>
      <c r="C12" s="33"/>
      <c r="D12" s="34"/>
      <c r="E12" s="29">
        <v>5151</v>
      </c>
      <c r="F12" s="30" t="s">
        <v>24</v>
      </c>
      <c r="G12" s="35">
        <f t="shared" si="0"/>
        <v>0</v>
      </c>
      <c r="H12" s="36">
        <v>0</v>
      </c>
      <c r="I12" s="36">
        <v>17400</v>
      </c>
      <c r="J12" s="36">
        <v>17400</v>
      </c>
      <c r="K12" s="36">
        <v>17400</v>
      </c>
      <c r="L12" s="37">
        <f t="shared" si="1"/>
        <v>0</v>
      </c>
      <c r="M12" s="38">
        <f t="shared" si="2"/>
        <v>1</v>
      </c>
    </row>
    <row r="13" spans="2:13" x14ac:dyDescent="0.2">
      <c r="B13" s="32"/>
      <c r="C13" s="33"/>
      <c r="D13" s="34"/>
      <c r="E13" s="29">
        <v>5191</v>
      </c>
      <c r="F13" s="30" t="s">
        <v>27</v>
      </c>
      <c r="G13" s="35">
        <f t="shared" si="0"/>
        <v>0</v>
      </c>
      <c r="H13" s="36">
        <v>0</v>
      </c>
      <c r="I13" s="36">
        <v>3817</v>
      </c>
      <c r="J13" s="36">
        <v>3817</v>
      </c>
      <c r="K13" s="36">
        <v>3817</v>
      </c>
      <c r="L13" s="37">
        <f t="shared" si="1"/>
        <v>0</v>
      </c>
      <c r="M13" s="38">
        <f t="shared" si="2"/>
        <v>1</v>
      </c>
    </row>
    <row r="14" spans="2:13" x14ac:dyDescent="0.2">
      <c r="B14" s="32"/>
      <c r="C14" s="33"/>
      <c r="D14" s="34"/>
      <c r="E14" s="29">
        <v>5651</v>
      </c>
      <c r="F14" s="30" t="s">
        <v>28</v>
      </c>
      <c r="G14" s="35">
        <f t="shared" si="0"/>
        <v>0</v>
      </c>
      <c r="H14" s="36">
        <v>0</v>
      </c>
      <c r="I14" s="36">
        <v>3397.22</v>
      </c>
      <c r="J14" s="36">
        <v>3397.22</v>
      </c>
      <c r="K14" s="36">
        <v>3397.22</v>
      </c>
      <c r="L14" s="37">
        <f t="shared" si="1"/>
        <v>0</v>
      </c>
      <c r="M14" s="38">
        <f t="shared" si="2"/>
        <v>1</v>
      </c>
    </row>
    <row r="15" spans="2:13" x14ac:dyDescent="0.2">
      <c r="B15" s="32" t="s">
        <v>29</v>
      </c>
      <c r="C15" s="33"/>
      <c r="D15" s="34" t="s">
        <v>30</v>
      </c>
      <c r="E15" s="29">
        <v>5151</v>
      </c>
      <c r="F15" s="30" t="s">
        <v>24</v>
      </c>
      <c r="G15" s="35">
        <f t="shared" si="0"/>
        <v>0</v>
      </c>
      <c r="H15" s="36">
        <v>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 t="s">
        <v>31</v>
      </c>
      <c r="C16" s="33"/>
      <c r="D16" s="34" t="s">
        <v>32</v>
      </c>
      <c r="E16" s="29">
        <v>5151</v>
      </c>
      <c r="F16" s="30" t="s">
        <v>24</v>
      </c>
      <c r="G16" s="35">
        <f t="shared" si="0"/>
        <v>0</v>
      </c>
      <c r="H16" s="36">
        <v>0</v>
      </c>
      <c r="I16" s="36">
        <v>87492.29</v>
      </c>
      <c r="J16" s="36">
        <v>87492.29</v>
      </c>
      <c r="K16" s="36">
        <v>87492.29</v>
      </c>
      <c r="L16" s="37">
        <f t="shared" si="1"/>
        <v>0</v>
      </c>
      <c r="M16" s="38">
        <f t="shared" si="2"/>
        <v>1</v>
      </c>
    </row>
    <row r="17" spans="2:13" x14ac:dyDescent="0.2">
      <c r="B17" s="32"/>
      <c r="C17" s="33"/>
      <c r="D17" s="34"/>
      <c r="E17" s="29">
        <v>5231</v>
      </c>
      <c r="F17" s="30" t="s">
        <v>33</v>
      </c>
      <c r="G17" s="35">
        <f t="shared" si="0"/>
        <v>0</v>
      </c>
      <c r="H17" s="36">
        <v>0</v>
      </c>
      <c r="I17" s="36">
        <v>23171.9</v>
      </c>
      <c r="J17" s="36">
        <v>23171.9</v>
      </c>
      <c r="K17" s="36">
        <v>23171.9</v>
      </c>
      <c r="L17" s="37">
        <f t="shared" si="1"/>
        <v>0</v>
      </c>
      <c r="M17" s="38">
        <f t="shared" si="2"/>
        <v>1</v>
      </c>
    </row>
    <row r="18" spans="2:13" x14ac:dyDescent="0.2">
      <c r="B18" s="32"/>
      <c r="C18" s="33"/>
      <c r="D18" s="34"/>
      <c r="E18" s="29">
        <v>5651</v>
      </c>
      <c r="F18" s="30" t="s">
        <v>28</v>
      </c>
      <c r="G18" s="35">
        <f t="shared" si="0"/>
        <v>0</v>
      </c>
      <c r="H18" s="36">
        <v>0</v>
      </c>
      <c r="I18" s="36">
        <v>7585.06</v>
      </c>
      <c r="J18" s="36">
        <v>7585.06</v>
      </c>
      <c r="K18" s="36">
        <v>7585.06</v>
      </c>
      <c r="L18" s="37">
        <f t="shared" si="1"/>
        <v>0</v>
      </c>
      <c r="M18" s="38">
        <f t="shared" si="2"/>
        <v>1</v>
      </c>
    </row>
    <row r="19" spans="2:13" x14ac:dyDescent="0.2">
      <c r="B19" s="32" t="s">
        <v>34</v>
      </c>
      <c r="C19" s="33"/>
      <c r="D19" s="34" t="s">
        <v>35</v>
      </c>
      <c r="E19" s="29">
        <v>5111</v>
      </c>
      <c r="F19" s="30" t="s">
        <v>23</v>
      </c>
      <c r="G19" s="35">
        <f t="shared" si="0"/>
        <v>0</v>
      </c>
      <c r="H19" s="36">
        <v>0</v>
      </c>
      <c r="I19" s="36">
        <v>118877.95</v>
      </c>
      <c r="J19" s="36">
        <v>118877.95</v>
      </c>
      <c r="K19" s="36">
        <v>118877.95</v>
      </c>
      <c r="L19" s="37">
        <f t="shared" si="1"/>
        <v>0</v>
      </c>
      <c r="M19" s="38">
        <f t="shared" si="2"/>
        <v>1</v>
      </c>
    </row>
    <row r="20" spans="2:13" x14ac:dyDescent="0.2">
      <c r="B20" s="32" t="s">
        <v>36</v>
      </c>
      <c r="C20" s="33"/>
      <c r="D20" s="34" t="s">
        <v>37</v>
      </c>
      <c r="E20" s="29">
        <v>5671</v>
      </c>
      <c r="F20" s="30" t="s">
        <v>38</v>
      </c>
      <c r="G20" s="35">
        <f t="shared" si="0"/>
        <v>0</v>
      </c>
      <c r="H20" s="36">
        <v>0</v>
      </c>
      <c r="I20" s="36">
        <v>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 t="s">
        <v>39</v>
      </c>
      <c r="C21" s="33"/>
      <c r="D21" s="34" t="s">
        <v>40</v>
      </c>
      <c r="E21" s="29">
        <v>5671</v>
      </c>
      <c r="F21" s="30" t="s">
        <v>38</v>
      </c>
      <c r="G21" s="35">
        <f t="shared" si="0"/>
        <v>50000</v>
      </c>
      <c r="H21" s="36">
        <v>50000</v>
      </c>
      <c r="I21" s="36">
        <v>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41</v>
      </c>
      <c r="C22" s="33"/>
      <c r="D22" s="34" t="s">
        <v>42</v>
      </c>
      <c r="E22" s="29">
        <v>5671</v>
      </c>
      <c r="F22" s="30" t="s">
        <v>38</v>
      </c>
      <c r="G22" s="35">
        <f t="shared" si="0"/>
        <v>20000</v>
      </c>
      <c r="H22" s="36">
        <v>20000</v>
      </c>
      <c r="I22" s="36">
        <v>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 t="s">
        <v>43</v>
      </c>
      <c r="C23" s="33"/>
      <c r="D23" s="34" t="s">
        <v>44</v>
      </c>
      <c r="E23" s="29">
        <v>5151</v>
      </c>
      <c r="F23" s="30" t="s">
        <v>24</v>
      </c>
      <c r="G23" s="35">
        <f t="shared" si="0"/>
        <v>0</v>
      </c>
      <c r="H23" s="36">
        <v>0</v>
      </c>
      <c r="I23" s="36">
        <v>13992.65</v>
      </c>
      <c r="J23" s="36">
        <v>13992.65</v>
      </c>
      <c r="K23" s="36">
        <v>13992.65</v>
      </c>
      <c r="L23" s="37">
        <f t="shared" si="1"/>
        <v>0</v>
      </c>
      <c r="M23" s="38">
        <f t="shared" si="2"/>
        <v>1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88" t="s">
        <v>14</v>
      </c>
      <c r="C26" s="89"/>
      <c r="D26" s="89"/>
      <c r="E26" s="89"/>
      <c r="F26" s="89"/>
      <c r="G26" s="7">
        <f>SUM(G9:G23)</f>
        <v>70000</v>
      </c>
      <c r="H26" s="7">
        <f>SUM(H9:H23)</f>
        <v>70000</v>
      </c>
      <c r="I26" s="7">
        <f>SUM(I9:I23)</f>
        <v>356634.92</v>
      </c>
      <c r="J26" s="7">
        <f>SUM(J9:J23)</f>
        <v>356634.92</v>
      </c>
      <c r="K26" s="7">
        <f>SUM(K9:K23)</f>
        <v>356634.92</v>
      </c>
      <c r="L26" s="8">
        <f>IFERROR(K26/H26,0)</f>
        <v>5.0947845714285709</v>
      </c>
      <c r="M26" s="9">
        <f>IFERROR(K26/I26,0)</f>
        <v>1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90" t="s">
        <v>15</v>
      </c>
      <c r="C28" s="87"/>
      <c r="D28" s="87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87" t="s">
        <v>16</v>
      </c>
      <c r="D29" s="87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45</v>
      </c>
      <c r="C31" s="33"/>
      <c r="D31" s="27" t="s">
        <v>46</v>
      </c>
      <c r="E31" s="43">
        <v>6141</v>
      </c>
      <c r="F31" s="27" t="s">
        <v>47</v>
      </c>
      <c r="G31" s="35">
        <f t="shared" ref="G31:G51" si="3">+H31</f>
        <v>0</v>
      </c>
      <c r="H31" s="36">
        <v>0</v>
      </c>
      <c r="I31" s="36">
        <v>0</v>
      </c>
      <c r="J31" s="36">
        <v>0</v>
      </c>
      <c r="K31" s="36">
        <v>0</v>
      </c>
      <c r="L31" s="37">
        <f t="shared" ref="L31:L51" si="4">IFERROR(K31/H31,0)</f>
        <v>0</v>
      </c>
      <c r="M31" s="38">
        <f t="shared" ref="M31:M51" si="5">IFERROR(K31/I31,0)</f>
        <v>0</v>
      </c>
    </row>
    <row r="32" spans="2:13" x14ac:dyDescent="0.2">
      <c r="B32" s="32" t="s">
        <v>36</v>
      </c>
      <c r="C32" s="33"/>
      <c r="D32" s="27" t="s">
        <v>37</v>
      </c>
      <c r="E32" s="43">
        <v>6121</v>
      </c>
      <c r="F32" s="27" t="s">
        <v>48</v>
      </c>
      <c r="G32" s="35">
        <f t="shared" si="3"/>
        <v>0</v>
      </c>
      <c r="H32" s="36">
        <v>0</v>
      </c>
      <c r="I32" s="36">
        <v>1095350.94</v>
      </c>
      <c r="J32" s="36">
        <v>548867.31999999995</v>
      </c>
      <c r="K32" s="36">
        <v>548867.31999999995</v>
      </c>
      <c r="L32" s="37">
        <f t="shared" si="4"/>
        <v>0</v>
      </c>
      <c r="M32" s="38">
        <f t="shared" si="5"/>
        <v>0.50108809876038451</v>
      </c>
    </row>
    <row r="33" spans="2:13" x14ac:dyDescent="0.2">
      <c r="B33" s="32"/>
      <c r="C33" s="33"/>
      <c r="D33" s="27"/>
      <c r="E33" s="43">
        <v>6131</v>
      </c>
      <c r="F33" s="27" t="s">
        <v>49</v>
      </c>
      <c r="G33" s="35">
        <f t="shared" si="3"/>
        <v>0</v>
      </c>
      <c r="H33" s="36">
        <v>0</v>
      </c>
      <c r="I33" s="36">
        <v>2257453.5299999998</v>
      </c>
      <c r="J33" s="36">
        <v>711562.71</v>
      </c>
      <c r="K33" s="36">
        <v>711562.71</v>
      </c>
      <c r="L33" s="37">
        <f t="shared" si="4"/>
        <v>0</v>
      </c>
      <c r="M33" s="38">
        <f t="shared" si="5"/>
        <v>0.3152059169962183</v>
      </c>
    </row>
    <row r="34" spans="2:13" x14ac:dyDescent="0.2">
      <c r="B34" s="32"/>
      <c r="C34" s="33"/>
      <c r="D34" s="27"/>
      <c r="E34" s="43">
        <v>6141</v>
      </c>
      <c r="F34" s="27" t="s">
        <v>47</v>
      </c>
      <c r="G34" s="35">
        <f t="shared" si="3"/>
        <v>0</v>
      </c>
      <c r="H34" s="36">
        <v>0</v>
      </c>
      <c r="I34" s="36">
        <v>29444498.829999998</v>
      </c>
      <c r="J34" s="36">
        <v>26594248.420000002</v>
      </c>
      <c r="K34" s="36">
        <v>26594248.420000002</v>
      </c>
      <c r="L34" s="37">
        <f t="shared" si="4"/>
        <v>0</v>
      </c>
      <c r="M34" s="38">
        <f t="shared" si="5"/>
        <v>0.90319922147576259</v>
      </c>
    </row>
    <row r="35" spans="2:13" x14ac:dyDescent="0.2">
      <c r="B35" s="32"/>
      <c r="C35" s="33"/>
      <c r="D35" s="27"/>
      <c r="E35" s="43">
        <v>6241</v>
      </c>
      <c r="F35" s="27" t="s">
        <v>47</v>
      </c>
      <c r="G35" s="35">
        <f t="shared" si="3"/>
        <v>0</v>
      </c>
      <c r="H35" s="36">
        <v>0</v>
      </c>
      <c r="I35" s="36">
        <v>86119.3</v>
      </c>
      <c r="J35" s="36">
        <v>86116.28</v>
      </c>
      <c r="K35" s="36">
        <v>86116.28</v>
      </c>
      <c r="L35" s="37">
        <f t="shared" si="4"/>
        <v>0</v>
      </c>
      <c r="M35" s="38">
        <f t="shared" si="5"/>
        <v>0.99996493236707684</v>
      </c>
    </row>
    <row r="36" spans="2:13" x14ac:dyDescent="0.2">
      <c r="B36" s="32"/>
      <c r="C36" s="33"/>
      <c r="D36" s="27"/>
      <c r="E36" s="43">
        <v>6261</v>
      </c>
      <c r="F36" s="27" t="s">
        <v>50</v>
      </c>
      <c r="G36" s="35">
        <f t="shared" si="3"/>
        <v>0</v>
      </c>
      <c r="H36" s="36">
        <v>0</v>
      </c>
      <c r="I36" s="36">
        <v>0</v>
      </c>
      <c r="J36" s="36">
        <v>0</v>
      </c>
      <c r="K36" s="36">
        <v>0</v>
      </c>
      <c r="L36" s="37">
        <f t="shared" si="4"/>
        <v>0</v>
      </c>
      <c r="M36" s="38">
        <f t="shared" si="5"/>
        <v>0</v>
      </c>
    </row>
    <row r="37" spans="2:13" x14ac:dyDescent="0.2">
      <c r="B37" s="32" t="s">
        <v>51</v>
      </c>
      <c r="C37" s="33"/>
      <c r="D37" s="27" t="s">
        <v>52</v>
      </c>
      <c r="E37" s="43">
        <v>6121</v>
      </c>
      <c r="F37" s="27" t="s">
        <v>48</v>
      </c>
      <c r="G37" s="35">
        <f t="shared" si="3"/>
        <v>0</v>
      </c>
      <c r="H37" s="36">
        <v>0</v>
      </c>
      <c r="I37" s="36">
        <v>6192432.0700000003</v>
      </c>
      <c r="J37" s="36">
        <v>6177485.3300000001</v>
      </c>
      <c r="K37" s="36">
        <v>6177485.3300000001</v>
      </c>
      <c r="L37" s="37">
        <f t="shared" si="4"/>
        <v>0</v>
      </c>
      <c r="M37" s="38">
        <f t="shared" si="5"/>
        <v>0.99758628922674641</v>
      </c>
    </row>
    <row r="38" spans="2:13" x14ac:dyDescent="0.2">
      <c r="B38" s="32" t="s">
        <v>53</v>
      </c>
      <c r="C38" s="33"/>
      <c r="D38" s="27" t="s">
        <v>54</v>
      </c>
      <c r="E38" s="43">
        <v>6141</v>
      </c>
      <c r="F38" s="27" t="s">
        <v>47</v>
      </c>
      <c r="G38" s="35">
        <f t="shared" si="3"/>
        <v>0</v>
      </c>
      <c r="H38" s="36">
        <v>0</v>
      </c>
      <c r="I38" s="36">
        <v>39129892.350000001</v>
      </c>
      <c r="J38" s="36">
        <v>22976137.809999999</v>
      </c>
      <c r="K38" s="36">
        <v>22862267.739999998</v>
      </c>
      <c r="L38" s="37">
        <f t="shared" si="4"/>
        <v>0</v>
      </c>
      <c r="M38" s="38">
        <f t="shared" si="5"/>
        <v>0.58426605254895358</v>
      </c>
    </row>
    <row r="39" spans="2:13" x14ac:dyDescent="0.2">
      <c r="B39" s="32" t="s">
        <v>55</v>
      </c>
      <c r="C39" s="33"/>
      <c r="D39" s="27" t="s">
        <v>56</v>
      </c>
      <c r="E39" s="43">
        <v>6131</v>
      </c>
      <c r="F39" s="27" t="s">
        <v>49</v>
      </c>
      <c r="G39" s="35">
        <f t="shared" si="3"/>
        <v>0</v>
      </c>
      <c r="H39" s="36">
        <v>0</v>
      </c>
      <c r="I39" s="36">
        <v>47818.84</v>
      </c>
      <c r="J39" s="36">
        <v>47818.84</v>
      </c>
      <c r="K39" s="36">
        <v>47818.84</v>
      </c>
      <c r="L39" s="37">
        <f t="shared" si="4"/>
        <v>0</v>
      </c>
      <c r="M39" s="38">
        <f t="shared" si="5"/>
        <v>1</v>
      </c>
    </row>
    <row r="40" spans="2:13" x14ac:dyDescent="0.2">
      <c r="B40" s="32"/>
      <c r="C40" s="33"/>
      <c r="D40" s="27"/>
      <c r="E40" s="43">
        <v>6141</v>
      </c>
      <c r="F40" s="27" t="s">
        <v>47</v>
      </c>
      <c r="G40" s="35">
        <f t="shared" si="3"/>
        <v>0</v>
      </c>
      <c r="H40" s="36">
        <v>0</v>
      </c>
      <c r="I40" s="36">
        <v>4886443.75</v>
      </c>
      <c r="J40" s="36">
        <v>4886443.75</v>
      </c>
      <c r="K40" s="36">
        <v>4886443.75</v>
      </c>
      <c r="L40" s="37">
        <f t="shared" si="4"/>
        <v>0</v>
      </c>
      <c r="M40" s="38">
        <f t="shared" si="5"/>
        <v>1</v>
      </c>
    </row>
    <row r="41" spans="2:13" x14ac:dyDescent="0.2">
      <c r="B41" s="32" t="s">
        <v>57</v>
      </c>
      <c r="C41" s="33"/>
      <c r="D41" s="27" t="s">
        <v>58</v>
      </c>
      <c r="E41" s="43">
        <v>6141</v>
      </c>
      <c r="F41" s="27" t="s">
        <v>47</v>
      </c>
      <c r="G41" s="35">
        <f t="shared" si="3"/>
        <v>0</v>
      </c>
      <c r="H41" s="36">
        <v>0</v>
      </c>
      <c r="I41" s="36">
        <v>4225638.74</v>
      </c>
      <c r="J41" s="36">
        <v>3246528.73</v>
      </c>
      <c r="K41" s="36">
        <v>3246528.73</v>
      </c>
      <c r="L41" s="37">
        <f t="shared" si="4"/>
        <v>0</v>
      </c>
      <c r="M41" s="38">
        <f t="shared" si="5"/>
        <v>0.7682930155075206</v>
      </c>
    </row>
    <row r="42" spans="2:13" x14ac:dyDescent="0.2">
      <c r="B42" s="32" t="s">
        <v>59</v>
      </c>
      <c r="C42" s="33"/>
      <c r="D42" s="27" t="s">
        <v>60</v>
      </c>
      <c r="E42" s="43">
        <v>6141</v>
      </c>
      <c r="F42" s="27" t="s">
        <v>47</v>
      </c>
      <c r="G42" s="35">
        <f t="shared" si="3"/>
        <v>0</v>
      </c>
      <c r="H42" s="36">
        <v>0</v>
      </c>
      <c r="I42" s="36">
        <v>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 t="s">
        <v>61</v>
      </c>
      <c r="C43" s="33"/>
      <c r="D43" s="27" t="s">
        <v>62</v>
      </c>
      <c r="E43" s="43">
        <v>6141</v>
      </c>
      <c r="F43" s="27" t="s">
        <v>47</v>
      </c>
      <c r="G43" s="35">
        <f t="shared" si="3"/>
        <v>0</v>
      </c>
      <c r="H43" s="36">
        <v>0</v>
      </c>
      <c r="I43" s="36">
        <v>4244014.93</v>
      </c>
      <c r="J43" s="36">
        <v>4244014.93</v>
      </c>
      <c r="K43" s="36">
        <v>4244014.93</v>
      </c>
      <c r="L43" s="37">
        <f t="shared" si="4"/>
        <v>0</v>
      </c>
      <c r="M43" s="38">
        <f t="shared" si="5"/>
        <v>1</v>
      </c>
    </row>
    <row r="44" spans="2:13" x14ac:dyDescent="0.2">
      <c r="B44" s="32" t="s">
        <v>63</v>
      </c>
      <c r="C44" s="33"/>
      <c r="D44" s="27" t="s">
        <v>64</v>
      </c>
      <c r="E44" s="43">
        <v>6141</v>
      </c>
      <c r="F44" s="27" t="s">
        <v>47</v>
      </c>
      <c r="G44" s="35">
        <f t="shared" si="3"/>
        <v>0</v>
      </c>
      <c r="H44" s="36">
        <v>0</v>
      </c>
      <c r="I44" s="36">
        <v>2370523.4300000002</v>
      </c>
      <c r="J44" s="36">
        <v>2370523.4300000002</v>
      </c>
      <c r="K44" s="36">
        <v>2370523.4300000002</v>
      </c>
      <c r="L44" s="37">
        <f t="shared" si="4"/>
        <v>0</v>
      </c>
      <c r="M44" s="38">
        <f t="shared" si="5"/>
        <v>1</v>
      </c>
    </row>
    <row r="45" spans="2:13" x14ac:dyDescent="0.2">
      <c r="B45" s="32" t="s">
        <v>65</v>
      </c>
      <c r="C45" s="33"/>
      <c r="D45" s="27" t="s">
        <v>66</v>
      </c>
      <c r="E45" s="43">
        <v>6141</v>
      </c>
      <c r="F45" s="27" t="s">
        <v>47</v>
      </c>
      <c r="G45" s="35">
        <f t="shared" si="3"/>
        <v>0</v>
      </c>
      <c r="H45" s="36">
        <v>0</v>
      </c>
      <c r="I45" s="36">
        <v>2613157.7000000002</v>
      </c>
      <c r="J45" s="36">
        <v>2064507.09</v>
      </c>
      <c r="K45" s="36">
        <v>2064507.09</v>
      </c>
      <c r="L45" s="37">
        <f t="shared" si="4"/>
        <v>0</v>
      </c>
      <c r="M45" s="38">
        <f t="shared" si="5"/>
        <v>0.79004305404147634</v>
      </c>
    </row>
    <row r="46" spans="2:13" x14ac:dyDescent="0.2">
      <c r="B46" s="32" t="s">
        <v>67</v>
      </c>
      <c r="C46" s="33"/>
      <c r="D46" s="27" t="s">
        <v>68</v>
      </c>
      <c r="E46" s="43">
        <v>6121</v>
      </c>
      <c r="F46" s="27" t="s">
        <v>48</v>
      </c>
      <c r="G46" s="35">
        <f t="shared" si="3"/>
        <v>0</v>
      </c>
      <c r="H46" s="36">
        <v>0</v>
      </c>
      <c r="I46" s="36">
        <v>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 t="s">
        <v>69</v>
      </c>
      <c r="C47" s="33"/>
      <c r="D47" s="27" t="s">
        <v>70</v>
      </c>
      <c r="E47" s="43">
        <v>6141</v>
      </c>
      <c r="F47" s="27" t="s">
        <v>47</v>
      </c>
      <c r="G47" s="35">
        <f t="shared" si="3"/>
        <v>0</v>
      </c>
      <c r="H47" s="36">
        <v>0</v>
      </c>
      <c r="I47" s="36">
        <v>121372.12</v>
      </c>
      <c r="J47" s="36">
        <v>121372.12</v>
      </c>
      <c r="K47" s="36">
        <v>121372.12</v>
      </c>
      <c r="L47" s="37">
        <f t="shared" si="4"/>
        <v>0</v>
      </c>
      <c r="M47" s="38">
        <f t="shared" si="5"/>
        <v>1</v>
      </c>
    </row>
    <row r="48" spans="2:13" x14ac:dyDescent="0.2">
      <c r="B48" s="32"/>
      <c r="C48" s="33"/>
      <c r="D48" s="27"/>
      <c r="E48" s="43">
        <v>6261</v>
      </c>
      <c r="F48" s="27" t="s">
        <v>50</v>
      </c>
      <c r="G48" s="35">
        <f t="shared" si="3"/>
        <v>0</v>
      </c>
      <c r="H48" s="36">
        <v>0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 t="s">
        <v>71</v>
      </c>
      <c r="C49" s="33"/>
      <c r="D49" s="27" t="s">
        <v>72</v>
      </c>
      <c r="E49" s="43">
        <v>6141</v>
      </c>
      <c r="F49" s="27" t="s">
        <v>47</v>
      </c>
      <c r="G49" s="35">
        <f t="shared" si="3"/>
        <v>0</v>
      </c>
      <c r="H49" s="36">
        <v>0</v>
      </c>
      <c r="I49" s="36">
        <v>7366127.1699999999</v>
      </c>
      <c r="J49" s="36">
        <v>3424147.18</v>
      </c>
      <c r="K49" s="36">
        <v>3424147.18</v>
      </c>
      <c r="L49" s="37">
        <f t="shared" si="4"/>
        <v>0</v>
      </c>
      <c r="M49" s="38">
        <f t="shared" si="5"/>
        <v>0.46485040252162796</v>
      </c>
    </row>
    <row r="50" spans="2:13" x14ac:dyDescent="0.2">
      <c r="B50" s="32" t="s">
        <v>73</v>
      </c>
      <c r="C50" s="33"/>
      <c r="D50" s="27" t="s">
        <v>74</v>
      </c>
      <c r="E50" s="43">
        <v>6141</v>
      </c>
      <c r="F50" s="27" t="s">
        <v>47</v>
      </c>
      <c r="G50" s="35">
        <f t="shared" si="3"/>
        <v>0</v>
      </c>
      <c r="H50" s="36">
        <v>0</v>
      </c>
      <c r="I50" s="36">
        <v>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27"/>
      <c r="E51" s="43">
        <v>6241</v>
      </c>
      <c r="F51" s="27" t="s">
        <v>47</v>
      </c>
      <c r="G51" s="35">
        <f t="shared" si="3"/>
        <v>0</v>
      </c>
      <c r="H51" s="36">
        <v>0</v>
      </c>
      <c r="I51" s="36">
        <v>96792</v>
      </c>
      <c r="J51" s="36">
        <v>96792</v>
      </c>
      <c r="K51" s="36">
        <v>96792</v>
      </c>
      <c r="L51" s="37">
        <f t="shared" si="4"/>
        <v>0</v>
      </c>
      <c r="M51" s="38">
        <f t="shared" si="5"/>
        <v>1</v>
      </c>
    </row>
    <row r="52" spans="2:13" x14ac:dyDescent="0.2">
      <c r="B52" s="32"/>
      <c r="C52" s="33"/>
      <c r="D52" s="27"/>
      <c r="E52" s="43"/>
      <c r="F52" s="27"/>
      <c r="G52" s="44"/>
      <c r="H52" s="44"/>
      <c r="I52" s="44"/>
      <c r="J52" s="44"/>
      <c r="K52" s="44"/>
      <c r="L52" s="41"/>
      <c r="M52" s="42"/>
    </row>
    <row r="53" spans="2:13" x14ac:dyDescent="0.2">
      <c r="B53" s="47"/>
      <c r="C53" s="48"/>
      <c r="D53" s="49"/>
      <c r="E53" s="50"/>
      <c r="F53" s="49"/>
      <c r="G53" s="49"/>
      <c r="H53" s="49"/>
      <c r="I53" s="49"/>
      <c r="J53" s="49"/>
      <c r="K53" s="49"/>
      <c r="L53" s="49"/>
      <c r="M53" s="51"/>
    </row>
    <row r="54" spans="2:13" x14ac:dyDescent="0.2">
      <c r="B54" s="88" t="s">
        <v>17</v>
      </c>
      <c r="C54" s="89"/>
      <c r="D54" s="89"/>
      <c r="E54" s="89"/>
      <c r="F54" s="89"/>
      <c r="G54" s="7">
        <f>SUM(G31:G51)</f>
        <v>0</v>
      </c>
      <c r="H54" s="7">
        <f>SUM(H31:H51)</f>
        <v>0</v>
      </c>
      <c r="I54" s="7">
        <f>SUM(I31:I51)</f>
        <v>104177635.70000002</v>
      </c>
      <c r="J54" s="7">
        <f>SUM(J31:J51)</f>
        <v>77596565.940000027</v>
      </c>
      <c r="K54" s="7">
        <f>SUM(K31:K51)</f>
        <v>77482695.87000002</v>
      </c>
      <c r="L54" s="8">
        <f>IFERROR(K54/H54,0)</f>
        <v>0</v>
      </c>
      <c r="M54" s="9">
        <f>IFERROR(K54/I54,0)</f>
        <v>0.74375556086842554</v>
      </c>
    </row>
    <row r="55" spans="2:13" x14ac:dyDescent="0.2">
      <c r="B55" s="4"/>
      <c r="C55" s="5"/>
      <c r="D55" s="2"/>
      <c r="E55" s="6"/>
      <c r="F55" s="2"/>
      <c r="G55" s="2"/>
      <c r="H55" s="2"/>
      <c r="I55" s="2"/>
      <c r="J55" s="2"/>
      <c r="K55" s="2"/>
      <c r="L55" s="2"/>
      <c r="M55" s="3"/>
    </row>
    <row r="56" spans="2:13" x14ac:dyDescent="0.2">
      <c r="B56" s="75" t="s">
        <v>18</v>
      </c>
      <c r="C56" s="76"/>
      <c r="D56" s="76"/>
      <c r="E56" s="76"/>
      <c r="F56" s="76"/>
      <c r="G56" s="10">
        <f>+G26+G54</f>
        <v>70000</v>
      </c>
      <c r="H56" s="10">
        <f>+H26+H54</f>
        <v>70000</v>
      </c>
      <c r="I56" s="10">
        <f>+I26+I54</f>
        <v>104534270.62000002</v>
      </c>
      <c r="J56" s="10">
        <f>+J26+J54</f>
        <v>77953200.860000029</v>
      </c>
      <c r="K56" s="10">
        <f>+K26+K54</f>
        <v>77839330.790000021</v>
      </c>
      <c r="L56" s="11">
        <f>IFERROR(K56/H56,0)</f>
        <v>1111.9904398571432</v>
      </c>
      <c r="M56" s="12">
        <f>IFERROR(K56/I56,0)</f>
        <v>0.74462977862025104</v>
      </c>
    </row>
    <row r="57" spans="2:13" x14ac:dyDescent="0.2">
      <c r="B57" s="13"/>
      <c r="C57" s="14"/>
      <c r="D57" s="14"/>
      <c r="E57" s="15"/>
      <c r="F57" s="14"/>
      <c r="G57" s="14"/>
      <c r="H57" s="14"/>
      <c r="I57" s="14"/>
      <c r="J57" s="14"/>
      <c r="K57" s="14"/>
      <c r="L57" s="14"/>
      <c r="M57" s="16"/>
    </row>
    <row r="58" spans="2:13" ht="15" x14ac:dyDescent="0.25">
      <c r="B58" s="17" t="s">
        <v>19</v>
      </c>
      <c r="C58" s="17"/>
      <c r="D58" s="18"/>
      <c r="E58" s="19"/>
      <c r="F58" s="18"/>
      <c r="G58" s="18"/>
      <c r="H58" s="18"/>
    </row>
  </sheetData>
  <mergeCells count="22">
    <mergeCell ref="B56:F56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54:F5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1.03" right="0.28999999999999998" top="0.49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2021-02-18T18:31:51Z</cp:lastPrinted>
  <dcterms:created xsi:type="dcterms:W3CDTF">2020-08-06T19:52:58Z</dcterms:created>
  <dcterms:modified xsi:type="dcterms:W3CDTF">2021-02-18T18:32:23Z</dcterms:modified>
</cp:coreProperties>
</file>